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OS FINANCIEROS PAGINA UTSMA\2021\2DO_TRIMESTRE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G45" i="1" s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<sst xmlns="http://schemas.openxmlformats.org/spreadsheetml/2006/main" count="75" uniqueCount="75">
  <si>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</si>
  <si>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</si>
  <si>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</si>
  <si>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</si>
  <si>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</si>
  <si>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</si>
  <si>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</si>
  <si>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</si>
  <si>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</si>
  <si>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</si>
  <si>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</si>
  <si>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</si>
  <si>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</si>
  <si>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</si>
  <si>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</si>
  <si>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</si>
  <si>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</si>
  <si>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</si>
  <si>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</si>
  <si>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</si>
  <si>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</si>
  <si>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</si>
  <si>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</si>
  <si>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</si>
  <si>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</si>
  <si>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</si>
  <si>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</si>
  <si>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</si>
  <si>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</si>
  <si>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</si>
  <si>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</si>
  <si>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</si>
  <si>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</si>
  <si>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</si>
  <si>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</si>
  <si>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</si>
  <si>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</si>
  <si>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</si>
  <si>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</si>
  <si>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</si>
  <si>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</si>
  <si>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</si>
  <si>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</si>
  <si>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</si>
  <si>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</si>
  <si>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</si>
  <si>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</si>
  <si>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</si>
  <si>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</si>
  <si>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</si>
  <si>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</si>
  <si>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</si>
  <si>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</si>
  <si>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</si>
  <si>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</si>
  <si>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</si>
  <si>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</si>
  <si>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</si>
  <si>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</si>
  <si>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</si>
  <si>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</si>
  <si>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</si>
  <si>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</si>
  <si>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</si>
  <si>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</si>
  <si>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</si>
  <si>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</si>
  <si>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</si>
  <si>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</si>
  <si>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</si>
  <si>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</si>
  <si>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</si>
  <si>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</si>
  <si>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TECNOLOGICA DE SAN MIGUEL ALLENDE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</si>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</sst>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7409797</v>
      </c>
      <c r="C15" s="42">
        <v>922051.99</v>
      </c>
      <c r="D15" s="19">
        <f t="shared" si="0"/>
        <v>8331848.9900000002</v>
      </c>
      <c r="E15" s="42">
        <v>4138516.65</v>
      </c>
      <c r="F15" s="42">
        <v>4138516.65</v>
      </c>
      <c r="G15" s="19">
        <f t="shared" si="1"/>
        <v>-3271280.35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19494980.239999998</v>
      </c>
      <c r="C34" s="42">
        <v>691764.76</v>
      </c>
      <c r="D34" s="19">
        <f>B34+C34</f>
        <v>20186745</v>
      </c>
      <c r="E34" s="42">
        <v>11618216.5</v>
      </c>
      <c r="F34" s="42">
        <v>11618216.5</v>
      </c>
      <c r="G34" s="19">
        <f t="shared" si="1"/>
        <v>-7876763.7399999984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26904777.239999998</v>
      </c>
      <c r="C41" s="20">
        <f t="shared" ref="C41:G41" si="7">C9+C10+C11+C12+C13+C14+C15+C16+C28++C34+C35+C37</f>
        <v>1613816.75</v>
      </c>
      <c r="D41" s="20">
        <f t="shared" si="7"/>
        <v>28518593.990000002</v>
      </c>
      <c r="E41" s="20">
        <f t="shared" si="7"/>
        <v>15756733.15</v>
      </c>
      <c r="F41" s="20">
        <f t="shared" si="7"/>
        <v>15756733.15</v>
      </c>
      <c r="G41" s="20">
        <f t="shared" si="7"/>
        <v>-11148044.089999998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6937499.8799999999</v>
      </c>
      <c r="D45" s="19">
        <f t="shared" si="8"/>
        <v>6937499.8799999999</v>
      </c>
      <c r="E45" s="19">
        <f t="shared" si="8"/>
        <v>2926930.12</v>
      </c>
      <c r="F45" s="19">
        <f t="shared" si="8"/>
        <v>1468596.77</v>
      </c>
      <c r="G45" s="19">
        <f>F45-B45</f>
        <v>1468596.77</v>
      </c>
      <c r="H45" s="1"/>
    </row>
    <row r="46" spans="1:8" x14ac:dyDescent="0.25">
      <c r="A46" s="13" t="s">
        <v>47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25">
      <c r="A47" s="13" t="s">
        <v>48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42">
        <v>0</v>
      </c>
      <c r="C50" s="42">
        <v>6937499.8799999999</v>
      </c>
      <c r="D50" s="19">
        <f t="shared" si="9"/>
        <v>6937499.8799999999</v>
      </c>
      <c r="E50" s="42">
        <v>2926930.12</v>
      </c>
      <c r="F50" s="42">
        <v>1468596.77</v>
      </c>
      <c r="G50" s="19">
        <f t="shared" ref="G50:G63" si="11">F50-B50</f>
        <v>1468596.77</v>
      </c>
    </row>
    <row r="51" spans="1:7" x14ac:dyDescent="0.25">
      <c r="A51" s="13" t="s">
        <v>52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30" x14ac:dyDescent="0.25">
      <c r="A52" s="6" t="s">
        <v>53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25">
      <c r="A53" s="12" t="s">
        <v>54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19526699</v>
      </c>
      <c r="C54" s="19">
        <f t="shared" ref="C54:F54" si="12">SUM(C55:C58)</f>
        <v>685453.08</v>
      </c>
      <c r="D54" s="19">
        <f t="shared" si="12"/>
        <v>20212152.079999998</v>
      </c>
      <c r="E54" s="19">
        <f t="shared" si="12"/>
        <v>10583029.960000001</v>
      </c>
      <c r="F54" s="19">
        <f t="shared" si="12"/>
        <v>10583029.960000001</v>
      </c>
      <c r="G54" s="19">
        <f t="shared" si="11"/>
        <v>-8943669.0399999991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42">
        <v>19526699</v>
      </c>
      <c r="C58" s="42">
        <v>685453.08</v>
      </c>
      <c r="D58" s="19">
        <f t="shared" si="13"/>
        <v>20212152.079999998</v>
      </c>
      <c r="E58" s="42">
        <v>10583029.960000001</v>
      </c>
      <c r="F58" s="42">
        <v>10583029.960000001</v>
      </c>
      <c r="G58" s="19">
        <f t="shared" si="11"/>
        <v>-8943669.0399999991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19526699</v>
      </c>
      <c r="C65" s="20">
        <f t="shared" ref="C65:F65" si="16">C45+C54+C59+C62+C63</f>
        <v>7622952.96</v>
      </c>
      <c r="D65" s="20">
        <f t="shared" si="16"/>
        <v>27149651.959999997</v>
      </c>
      <c r="E65" s="20">
        <f t="shared" si="16"/>
        <v>13509960.080000002</v>
      </c>
      <c r="F65" s="20">
        <f t="shared" si="16"/>
        <v>12051626.73</v>
      </c>
      <c r="G65" s="20">
        <f>F65-B65</f>
        <v>-7475072.2699999996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46431476.239999995</v>
      </c>
      <c r="C70" s="20">
        <f t="shared" ref="C70:G70" si="19">C41+C65+C67</f>
        <v>9236769.7100000009</v>
      </c>
      <c r="D70" s="20">
        <f t="shared" si="19"/>
        <v>55668245.950000003</v>
      </c>
      <c r="E70" s="20">
        <f t="shared" si="19"/>
        <v>29266693.230000004</v>
      </c>
      <c r="F70" s="20">
        <f t="shared" si="19"/>
        <v>27808359.880000003</v>
      </c>
      <c r="G70" s="20">
        <f t="shared" si="19"/>
        <v>-18623116.359999999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2018-12-04T17:58:02Z</cp:lastPrinted>
  <dcterms:created xsi:type="dcterms:W3CDTF">2018-11-21T17:49:47Z</dcterms:created>
  <dcterms:modified xsi:type="dcterms:W3CDTF">2021-08-20T15:16:42Z</dcterms:modified>
</cp:coreProperties>
</file>